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autoCompressPictures="0"/>
  <xr:revisionPtr revIDLastSave="0" documentId="13_ncr:1_{8D8DAF38-CE6A-4317-BEE3-ACA69FF3B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er" sheetId="7" r:id="rId1"/>
  </sheets>
  <definedNames>
    <definedName name="_xlnm.Print_Area" localSheetId="0">leer!$A$1:$N$47</definedName>
    <definedName name="x_achse" localSheetId="0">OFFSET(#REF!,0,0,COUNTA(#REF!),1)</definedName>
    <definedName name="x_achse">OFFSET(#REF!,0,0,COUNTA(#REF!),1)</definedName>
    <definedName name="y_achse" localSheetId="0">OFFSET(#REF!,0,0,COUNTA(#REF!),1)</definedName>
    <definedName name="y_achse">OFFSET(#REF!,0,0,COUNTA(#REF!),1)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7" l="1"/>
  <c r="J9" i="7"/>
  <c r="F9" i="7"/>
  <c r="G9" i="7"/>
  <c r="K9" i="7"/>
  <c r="D10" i="7"/>
  <c r="J10" i="7"/>
  <c r="F10" i="7"/>
  <c r="G10" i="7"/>
  <c r="K10" i="7"/>
  <c r="D11" i="7"/>
  <c r="J11" i="7"/>
  <c r="F11" i="7"/>
  <c r="G11" i="7"/>
  <c r="K11" i="7"/>
  <c r="D12" i="7"/>
  <c r="J12" i="7"/>
  <c r="F12" i="7"/>
  <c r="G12" i="7"/>
  <c r="K12" i="7"/>
  <c r="D13" i="7"/>
  <c r="J13" i="7"/>
  <c r="F13" i="7"/>
  <c r="G13" i="7"/>
  <c r="K13" i="7"/>
  <c r="M35" i="7"/>
  <c r="I9" i="7"/>
  <c r="I10" i="7"/>
  <c r="I11" i="7"/>
  <c r="I12" i="7"/>
  <c r="I13" i="7"/>
  <c r="D14" i="7"/>
  <c r="J14" i="7"/>
  <c r="F14" i="7"/>
  <c r="I14" i="7"/>
  <c r="D15" i="7"/>
  <c r="J15" i="7"/>
  <c r="F15" i="7"/>
  <c r="I15" i="7"/>
  <c r="D16" i="7"/>
  <c r="J16" i="7"/>
  <c r="F16" i="7"/>
  <c r="I16" i="7"/>
  <c r="D17" i="7"/>
  <c r="J17" i="7"/>
  <c r="F17" i="7"/>
  <c r="I17" i="7"/>
  <c r="D18" i="7"/>
  <c r="J18" i="7"/>
  <c r="F18" i="7"/>
  <c r="I18" i="7"/>
  <c r="D19" i="7"/>
  <c r="J19" i="7"/>
  <c r="F19" i="7"/>
  <c r="I19" i="7"/>
  <c r="D20" i="7"/>
  <c r="J20" i="7"/>
  <c r="F20" i="7"/>
  <c r="I20" i="7"/>
  <c r="D21" i="7"/>
  <c r="J21" i="7"/>
  <c r="F21" i="7"/>
  <c r="I21" i="7"/>
  <c r="D22" i="7"/>
  <c r="J22" i="7"/>
  <c r="F22" i="7"/>
  <c r="I22" i="7"/>
  <c r="D23" i="7"/>
  <c r="J23" i="7"/>
  <c r="F23" i="7"/>
  <c r="I23" i="7"/>
  <c r="D24" i="7"/>
  <c r="J24" i="7"/>
  <c r="F24" i="7"/>
  <c r="I24" i="7"/>
  <c r="D25" i="7"/>
  <c r="J25" i="7"/>
  <c r="F25" i="7"/>
  <c r="I25" i="7"/>
  <c r="D26" i="7"/>
  <c r="J26" i="7"/>
  <c r="F26" i="7"/>
  <c r="I26" i="7"/>
  <c r="D27" i="7"/>
  <c r="J27" i="7"/>
  <c r="F27" i="7"/>
  <c r="I27" i="7"/>
  <c r="D28" i="7"/>
  <c r="J28" i="7"/>
  <c r="F28" i="7"/>
  <c r="I28" i="7"/>
  <c r="D29" i="7"/>
  <c r="J29" i="7"/>
  <c r="F29" i="7"/>
  <c r="I29" i="7"/>
  <c r="D30" i="7"/>
  <c r="J30" i="7"/>
  <c r="F30" i="7"/>
  <c r="I30" i="7"/>
  <c r="D31" i="7"/>
  <c r="J31" i="7"/>
  <c r="F31" i="7"/>
  <c r="I31" i="7"/>
  <c r="D32" i="7"/>
  <c r="J32" i="7"/>
  <c r="F32" i="7"/>
  <c r="I32" i="7"/>
  <c r="D33" i="7"/>
  <c r="J33" i="7"/>
  <c r="F33" i="7"/>
  <c r="I33" i="7"/>
  <c r="D34" i="7"/>
  <c r="J34" i="7"/>
  <c r="F34" i="7"/>
  <c r="I34" i="7"/>
  <c r="I35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</calcChain>
</file>

<file path=xl/sharedStrings.xml><?xml version="1.0" encoding="utf-8"?>
<sst xmlns="http://schemas.openxmlformats.org/spreadsheetml/2006/main" count="32" uniqueCount="28">
  <si>
    <t>Zeitberechnung</t>
  </si>
  <si>
    <t>Route:</t>
  </si>
  <si>
    <t>Geschwindigkeits-
faktor (Lkm / h):</t>
  </si>
  <si>
    <t>Datum:</t>
  </si>
  <si>
    <t>Zwischenwerte</t>
  </si>
  <si>
    <t>Gesamtsummen</t>
  </si>
  <si>
    <t>erstellt von:</t>
  </si>
  <si>
    <t>Höhendifferenz in 100m *</t>
  </si>
  <si>
    <t>Horizontaldistanz</t>
  </si>
  <si>
    <t>Leistungskilometer **</t>
  </si>
  <si>
    <t>Steigung/Gefälle</t>
  </si>
  <si>
    <t>Tatsächliche Zeit</t>
  </si>
  <si>
    <t>Bemerkungen
* Höhenmeter direkt
in Hektometer notie-
ren (1 hm = 100 m)
** Leistungskilometer:
Distanz (in km) +
Steigung (in hm)</t>
  </si>
  <si>
    <t>Ort, Flurname, Koordinaten</t>
  </si>
  <si>
    <t>Höhe</t>
  </si>
  <si>
    <t>hm</t>
  </si>
  <si>
    <t>km</t>
  </si>
  <si>
    <t>Lkm</t>
  </si>
  <si>
    <t>h:mm</t>
  </si>
  <si>
    <t>%</t>
  </si>
  <si>
    <t>hh:mm</t>
  </si>
  <si>
    <t>Summe Distanz</t>
  </si>
  <si>
    <t xml:space="preserve"> Summe Leistungskilometer</t>
  </si>
  <si>
    <t>Geplante Zeit (Ankunft)</t>
  </si>
  <si>
    <t>Pausen/Fahrten</t>
  </si>
  <si>
    <t>Summen</t>
  </si>
  <si>
    <t>Zeit</t>
  </si>
  <si>
    <t>Landeskarten 1:25000: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</si>
</sst>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\:mm"/>
    <numFmt numFmtId="165" formatCode="h\:mm"/>
    <numFmt numFmtId="166" formatCode="0.0"/>
  </numFmts>
  <fonts count="14">
    <font>
      <sz val="11"/>
      <color theme="1"/>
      <name val="Calibri"/>
      <family val="2"/>
      <scheme val="minor"/>
    </font>
    <font>
      <b/>
      <sz val="24"/>
      <name val="Frutiger LT 45 Light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lightDown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/>
    <xf numFmtId="1" fontId="3" fillId="0" borderId="0" xfId="0" applyNumberFormat="1" applyFont="1" applyProtection="1"/>
    <xf numFmtId="0" fontId="4" fillId="0" borderId="0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165" fontId="4" fillId="0" borderId="7" xfId="0" applyNumberFormat="1" applyFont="1" applyBorder="1" applyAlignment="1" applyProtection="1">
      <alignment vertical="center"/>
    </xf>
    <xf numFmtId="166" fontId="4" fillId="0" borderId="7" xfId="0" applyNumberFormat="1" applyFont="1" applyBorder="1" applyAlignment="1" applyProtection="1">
      <alignment vertical="center"/>
    </xf>
    <xf numFmtId="165" fontId="4" fillId="0" borderId="7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/>
    <xf numFmtId="0" fontId="4" fillId="2" borderId="3" xfId="0" applyFont="1" applyFill="1" applyBorder="1" applyAlignment="1" applyProtection="1">
      <alignment wrapText="1"/>
    </xf>
    <xf numFmtId="2" fontId="4" fillId="0" borderId="3" xfId="0" applyNumberFormat="1" applyFont="1" applyBorder="1" applyAlignment="1" applyProtection="1">
      <alignment vertical="top"/>
    </xf>
    <xf numFmtId="166" fontId="4" fillId="0" borderId="3" xfId="0" applyNumberFormat="1" applyFont="1" applyBorder="1" applyAlignment="1" applyProtection="1">
      <alignment vertical="top"/>
    </xf>
    <xf numFmtId="165" fontId="4" fillId="0" borderId="3" xfId="0" applyNumberFormat="1" applyFont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right" wrapText="1"/>
    </xf>
    <xf numFmtId="0" fontId="4" fillId="3" borderId="3" xfId="0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6" fontId="4" fillId="0" borderId="3" xfId="0" applyNumberFormat="1" applyFont="1" applyBorder="1" applyAlignment="1" applyProtection="1"/>
    <xf numFmtId="164" fontId="4" fillId="0" borderId="3" xfId="0" applyNumberFormat="1" applyFont="1" applyBorder="1" applyAlignment="1" applyProtection="1"/>
    <xf numFmtId="20" fontId="4" fillId="0" borderId="3" xfId="0" applyNumberFormat="1" applyFont="1" applyFill="1" applyBorder="1" applyAlignment="1" applyProtection="1"/>
    <xf numFmtId="165" fontId="4" fillId="2" borderId="3" xfId="0" applyNumberFormat="1" applyFont="1" applyFill="1" applyBorder="1" applyAlignment="1" applyProtection="1">
      <alignment vertical="top"/>
    </xf>
    <xf numFmtId="0" fontId="6" fillId="0" borderId="3" xfId="0" applyFont="1" applyBorder="1" applyAlignment="1" applyProtection="1">
      <alignment horizontal="center"/>
    </xf>
    <xf numFmtId="1" fontId="6" fillId="0" borderId="3" xfId="0" applyNumberFormat="1" applyFont="1" applyBorder="1" applyAlignment="1" applyProtection="1">
      <alignment horizontal="center"/>
    </xf>
    <xf numFmtId="0" fontId="0" fillId="0" borderId="0" xfId="0" applyBorder="1"/>
    <xf numFmtId="0" fontId="0" fillId="0" borderId="9" xfId="0" applyBorder="1"/>
    <xf numFmtId="20" fontId="4" fillId="3" borderId="3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6" fillId="0" borderId="1" xfId="0" applyFont="1" applyBorder="1" applyAlignment="1" applyProtection="1">
      <alignment vertical="top"/>
    </xf>
    <xf numFmtId="0" fontId="4" fillId="0" borderId="10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/>
    </xf>
    <xf numFmtId="0" fontId="6" fillId="0" borderId="2" xfId="0" applyFont="1" applyBorder="1" applyAlignment="1" applyProtection="1">
      <alignment vertical="top"/>
    </xf>
    <xf numFmtId="0" fontId="6" fillId="0" borderId="1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4" fillId="2" borderId="1" xfId="0" applyFont="1" applyFill="1" applyBorder="1" applyAlignment="1" applyProtection="1"/>
    <xf numFmtId="2" fontId="4" fillId="2" borderId="3" xfId="0" applyNumberFormat="1" applyFont="1" applyFill="1" applyBorder="1" applyAlignment="1" applyProtection="1">
      <alignment vertical="top" wrapText="1"/>
    </xf>
    <xf numFmtId="2" fontId="4" fillId="2" borderId="3" xfId="0" applyNumberFormat="1" applyFont="1" applyFill="1" applyBorder="1" applyAlignment="1" applyProtection="1">
      <alignment vertical="top"/>
    </xf>
    <xf numFmtId="0" fontId="2" fillId="0" borderId="13" xfId="0" applyNumberFormat="1" applyFont="1" applyBorder="1" applyAlignment="1" applyProtection="1"/>
    <xf numFmtId="0" fontId="2" fillId="0" borderId="0" xfId="0" applyFont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center" wrapText="1"/>
    </xf>
    <xf numFmtId="0" fontId="10" fillId="2" borderId="10" xfId="2" applyFill="1" applyBorder="1" applyAlignment="1" applyProtection="1">
      <alignment vertical="top" wrapText="1"/>
    </xf>
    <xf numFmtId="0" fontId="4" fillId="2" borderId="10" xfId="0" applyFont="1" applyFill="1" applyBorder="1" applyAlignment="1" applyProtection="1">
      <alignment vertical="top" wrapText="1"/>
    </xf>
    <xf numFmtId="0" fontId="4" fillId="3" borderId="12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3" fillId="2" borderId="10" xfId="0" applyFont="1" applyFill="1" applyBorder="1" applyAlignment="1" applyProtection="1">
      <alignment vertical="top" wrapText="1"/>
    </xf>
    <xf numFmtId="0" fontId="4" fillId="0" borderId="10" xfId="0" applyFont="1" applyBorder="1" applyAlignment="1" applyProtection="1">
      <alignment wrapText="1"/>
    </xf>
    <xf numFmtId="0" fontId="5" fillId="0" borderId="10" xfId="0" applyFont="1" applyBorder="1" applyAlignment="1" applyProtection="1">
      <alignment wrapText="1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center" textRotation="90"/>
    </xf>
    <xf numFmtId="0" fontId="5" fillId="0" borderId="3" xfId="0" applyFont="1" applyBorder="1" applyAlignment="1" applyProtection="1">
      <alignment horizontal="center" textRotation="90"/>
    </xf>
    <xf numFmtId="0" fontId="6" fillId="2" borderId="10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vertical="top" wrapText="1"/>
    </xf>
    <xf numFmtId="14" fontId="4" fillId="2" borderId="10" xfId="0" applyNumberFormat="1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0" fontId="4" fillId="2" borderId="3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1" fontId="4" fillId="0" borderId="3" xfId="0" applyNumberFormat="1" applyFont="1" applyBorder="1" applyAlignment="1" applyProtection="1">
      <alignment horizontal="center" textRotation="90"/>
    </xf>
    <xf numFmtId="0" fontId="6" fillId="0" borderId="2" xfId="0" applyFont="1" applyBorder="1" applyAlignment="1" applyProtection="1">
      <alignment vertical="top"/>
    </xf>
    <xf numFmtId="0" fontId="7" fillId="0" borderId="3" xfId="0" applyFont="1" applyBorder="1" applyAlignment="1">
      <alignment vertical="top"/>
    </xf>
    <xf numFmtId="49" fontId="12" fillId="2" borderId="1" xfId="2" applyNumberFormat="1" applyFont="1" applyFill="1" applyBorder="1" applyAlignment="1" applyProtection="1">
      <alignment vertical="top" wrapText="1"/>
    </xf>
    <xf numFmtId="49" fontId="11" fillId="2" borderId="1" xfId="0" applyNumberFormat="1" applyFont="1" applyFill="1" applyBorder="1" applyAlignment="1" applyProtection="1">
      <alignment vertical="top" wrapText="1"/>
    </xf>
    <xf numFmtId="49" fontId="11" fillId="2" borderId="2" xfId="0" applyNumberFormat="1" applyFont="1" applyFill="1" applyBorder="1" applyAlignment="1" applyProtection="1">
      <alignment vertical="top" wrapText="1"/>
    </xf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554621928007953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leer!$B$2</c:f>
              <c:strCache>
                <c:ptCount val="1"/>
              </c:strCache>
            </c:strRef>
          </c:tx>
          <c:xVal>
            <c:numRef>
              <c:f>leer!$H$8:$H$34</c:f>
              <c:numCache>
                <c:formatCode>0.0</c:formatCode>
                <c:ptCount val="2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leer!$C$8:$C$34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C-4C7C-80F4-58433ACA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575032"/>
        <c:axId val="2139858264"/>
      </c:scatterChart>
      <c:valAx>
        <c:axId val="21335750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[Horizontal-Distanz km]</a:t>
                </a:r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crossAx val="2139858264"/>
        <c:crosses val="autoZero"/>
        <c:crossBetween val="midCat"/>
        <c:majorUnit val="5"/>
      </c:valAx>
      <c:valAx>
        <c:axId val="2139858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[Höhe müM]</a:t>
                </a:r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crossAx val="21335750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0000000000000095" r="0.70000000000000095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35</xdr:row>
      <xdr:rowOff>72402</xdr:rowOff>
    </xdr:from>
    <xdr:to>
      <xdr:col>13</xdr:col>
      <xdr:colOff>1800820</xdr:colOff>
      <xdr:row>45</xdr:row>
      <xdr:rowOff>104179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1000125</xdr:colOff>
      <xdr:row>0</xdr:row>
      <xdr:rowOff>76200</xdr:rowOff>
    </xdr:from>
    <xdr:to>
      <xdr:col>13</xdr:col>
      <xdr:colOff>1600467</xdr:colOff>
      <xdr:row>0</xdr:row>
      <xdr:rowOff>691079</xdr:rowOff>
    </xdr:to>
    <xdr:pic>
      <xdr:nvPicPr>
        <xdr:cNvPr id="4" name="Image 82" descr="J+S_d_f_1c_5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1700" y="76200"/>
          <a:ext cx="600342" cy="61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zoomScale="85" zoomScaleNormal="85" zoomScaleSheetLayoutView="85" zoomScalePageLayoutView="70" workbookViewId="0">
      <selection activeCell="S2" sqref="S2"/>
    </sheetView>
  </sheetViews>
  <sheetFormatPr baseColWidth="10" defaultColWidth="9.140625" defaultRowHeight="15"/>
  <cols>
    <col min="1" max="1" width="26.85546875" bestFit="1" customWidth="1"/>
    <col min="3" max="13" width="8.28515625" customWidth="1"/>
    <col min="14" max="14" width="28.140625" style="42" customWidth="1"/>
  </cols>
  <sheetData>
    <row r="1" spans="1:17" s="1" customFormat="1" ht="78.75" customHeight="1">
      <c r="A1" s="32" t="s">
        <v>0</v>
      </c>
      <c r="B1" s="2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7" s="1" customFormat="1" ht="30.75" customHeight="1">
      <c r="A2" s="27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28" t="s">
        <v>2</v>
      </c>
    </row>
    <row r="3" spans="1:17" s="1" customFormat="1" ht="15.75" customHeight="1">
      <c r="A3" s="29" t="s">
        <v>3</v>
      </c>
      <c r="B3" s="55"/>
      <c r="C3" s="56"/>
      <c r="D3" s="57" t="s">
        <v>4</v>
      </c>
      <c r="E3" s="58"/>
      <c r="F3" s="58"/>
      <c r="G3" s="59"/>
      <c r="H3" s="57" t="s">
        <v>5</v>
      </c>
      <c r="I3" s="58"/>
      <c r="J3" s="58"/>
      <c r="K3" s="58"/>
      <c r="L3" s="59"/>
      <c r="M3" s="3"/>
      <c r="N3" s="38"/>
    </row>
    <row r="4" spans="1:17" s="1" customFormat="1" ht="36" customHeight="1">
      <c r="A4" s="30" t="s">
        <v>6</v>
      </c>
      <c r="B4" s="60"/>
      <c r="C4" s="61"/>
      <c r="D4" s="62" t="s">
        <v>7</v>
      </c>
      <c r="E4" s="50" t="s">
        <v>8</v>
      </c>
      <c r="F4" s="50" t="s">
        <v>9</v>
      </c>
      <c r="G4" s="50" t="s">
        <v>26</v>
      </c>
      <c r="H4" s="50" t="s">
        <v>21</v>
      </c>
      <c r="I4" s="50" t="s">
        <v>22</v>
      </c>
      <c r="J4" s="50" t="s">
        <v>10</v>
      </c>
      <c r="K4" s="50" t="s">
        <v>23</v>
      </c>
      <c r="L4" s="50" t="s">
        <v>11</v>
      </c>
      <c r="M4" s="50" t="s">
        <v>24</v>
      </c>
      <c r="N4" s="46" t="s">
        <v>12</v>
      </c>
    </row>
    <row r="5" spans="1:17" s="1" customFormat="1" ht="15.75">
      <c r="A5" s="63" t="s">
        <v>27</v>
      </c>
      <c r="B5" s="64"/>
      <c r="C5" s="64"/>
      <c r="D5" s="51"/>
      <c r="E5" s="51"/>
      <c r="F5" s="51"/>
      <c r="G5" s="51"/>
      <c r="H5" s="51"/>
      <c r="I5" s="51"/>
      <c r="J5" s="51"/>
      <c r="K5" s="51"/>
      <c r="L5" s="51"/>
      <c r="M5" s="51"/>
      <c r="N5" s="47"/>
    </row>
    <row r="6" spans="1:17" s="1" customFormat="1" ht="112.5" customHeight="1">
      <c r="A6" s="65"/>
      <c r="B6" s="66"/>
      <c r="C6" s="67"/>
      <c r="D6" s="51"/>
      <c r="E6" s="51"/>
      <c r="F6" s="51"/>
      <c r="G6" s="51"/>
      <c r="H6" s="51"/>
      <c r="I6" s="51"/>
      <c r="J6" s="51"/>
      <c r="K6" s="51"/>
      <c r="L6" s="51"/>
      <c r="M6" s="51"/>
      <c r="N6" s="47"/>
    </row>
    <row r="7" spans="1:17" s="1" customFormat="1" ht="18" customHeight="1">
      <c r="A7" s="48" t="s">
        <v>13</v>
      </c>
      <c r="B7" s="49"/>
      <c r="C7" s="21" t="s">
        <v>14</v>
      </c>
      <c r="D7" s="22" t="s">
        <v>15</v>
      </c>
      <c r="E7" s="21" t="s">
        <v>16</v>
      </c>
      <c r="F7" s="21" t="s">
        <v>17</v>
      </c>
      <c r="G7" s="21" t="s">
        <v>18</v>
      </c>
      <c r="H7" s="21" t="s">
        <v>16</v>
      </c>
      <c r="I7" s="21" t="s">
        <v>17</v>
      </c>
      <c r="J7" s="21" t="s">
        <v>19</v>
      </c>
      <c r="K7" s="21" t="s">
        <v>20</v>
      </c>
      <c r="L7" s="21" t="s">
        <v>20</v>
      </c>
      <c r="M7" s="21" t="s">
        <v>18</v>
      </c>
      <c r="N7" s="47"/>
      <c r="Q7" s="2"/>
    </row>
    <row r="8" spans="1:17" ht="30" customHeight="1">
      <c r="A8" s="33"/>
      <c r="B8" s="9"/>
      <c r="C8" s="14"/>
      <c r="D8" s="15">
        <v>0</v>
      </c>
      <c r="E8" s="15">
        <v>0</v>
      </c>
      <c r="F8" s="15">
        <v>0</v>
      </c>
      <c r="G8" s="25">
        <v>0</v>
      </c>
      <c r="H8" s="15">
        <v>0</v>
      </c>
      <c r="I8" s="15">
        <v>0</v>
      </c>
      <c r="J8" s="15">
        <v>0</v>
      </c>
      <c r="K8" s="16"/>
      <c r="L8" s="19"/>
      <c r="M8" s="20"/>
      <c r="N8" s="39"/>
    </row>
    <row r="9" spans="1:17" ht="30" customHeight="1">
      <c r="A9" s="33"/>
      <c r="B9" s="9"/>
      <c r="C9" s="10"/>
      <c r="D9" s="11">
        <f t="shared" ref="D9:D20" si="0">IF(E9=0,0,IF(C9&gt;0,(C9-C8)/100,0))</f>
        <v>0</v>
      </c>
      <c r="E9" s="34"/>
      <c r="F9" s="12">
        <f t="shared" ref="F9:F28" si="1">IF(E9=0,0,IF(J9&lt;-20,-D9/1.5+E9,IF(J9&lt;0,E9,D9+E9)))</f>
        <v>0</v>
      </c>
      <c r="G9" s="13">
        <f>IF(E9=0,0,TIME(0,60/$N$3*F9,0))</f>
        <v>0</v>
      </c>
      <c r="H9" s="17">
        <f>H8+E9</f>
        <v>0</v>
      </c>
      <c r="I9" s="17">
        <f t="shared" ref="I9:I28" si="2">I8+F9</f>
        <v>0</v>
      </c>
      <c r="J9" s="17">
        <f>IF(E9=0,0,D9/(10*E9)*100)</f>
        <v>0</v>
      </c>
      <c r="K9" s="18">
        <f>IF((K8+G9+M9)&lt;&gt;K8,K8+G9+M9,0)</f>
        <v>0</v>
      </c>
      <c r="L9" s="19"/>
      <c r="M9" s="20"/>
      <c r="N9" s="40"/>
    </row>
    <row r="10" spans="1:17" ht="30" customHeight="1">
      <c r="A10" s="33"/>
      <c r="B10" s="9"/>
      <c r="C10" s="10"/>
      <c r="D10" s="11">
        <f t="shared" si="0"/>
        <v>0</v>
      </c>
      <c r="E10" s="34"/>
      <c r="F10" s="12">
        <f t="shared" si="1"/>
        <v>0</v>
      </c>
      <c r="G10" s="13">
        <f t="shared" ref="G10:G28" si="3">IF(E10=0,0,TIME(0,60/$N$3*F10,0))</f>
        <v>0</v>
      </c>
      <c r="H10" s="17">
        <f>H9+E10</f>
        <v>0</v>
      </c>
      <c r="I10" s="17">
        <f t="shared" si="2"/>
        <v>0</v>
      </c>
      <c r="J10" s="17">
        <f>IF(E10=0,0,D10/(10*E10)*100)</f>
        <v>0</v>
      </c>
      <c r="K10" s="18">
        <f>IF((K9+G10+M10)&lt;&gt;K9,K9+G10+M10,0)</f>
        <v>0</v>
      </c>
      <c r="L10" s="19"/>
      <c r="M10" s="20"/>
      <c r="N10" s="40"/>
    </row>
    <row r="11" spans="1:17" ht="30" customHeight="1">
      <c r="A11" s="33"/>
      <c r="B11" s="9"/>
      <c r="C11" s="10"/>
      <c r="D11" s="11">
        <f t="shared" si="0"/>
        <v>0</v>
      </c>
      <c r="E11" s="34"/>
      <c r="F11" s="12">
        <f t="shared" si="1"/>
        <v>0</v>
      </c>
      <c r="G11" s="13">
        <f t="shared" si="3"/>
        <v>0</v>
      </c>
      <c r="H11" s="17">
        <f t="shared" ref="H11:H28" si="4">H10+E11</f>
        <v>0</v>
      </c>
      <c r="I11" s="17">
        <f t="shared" si="2"/>
        <v>0</v>
      </c>
      <c r="J11" s="17">
        <f t="shared" ref="J11:J28" si="5">IF(E11=0,0,D11/(10*E11)*100)</f>
        <v>0</v>
      </c>
      <c r="K11" s="18">
        <f>IF((K10+G11+M11)&lt;&gt;K10,K10+G11+M11,0)</f>
        <v>0</v>
      </c>
      <c r="L11" s="19"/>
      <c r="M11" s="20"/>
      <c r="N11" s="40"/>
    </row>
    <row r="12" spans="1:17" ht="30" customHeight="1">
      <c r="A12" s="33"/>
      <c r="B12" s="9"/>
      <c r="C12" s="10"/>
      <c r="D12" s="11">
        <f t="shared" si="0"/>
        <v>0</v>
      </c>
      <c r="E12" s="35"/>
      <c r="F12" s="12">
        <f t="shared" si="1"/>
        <v>0</v>
      </c>
      <c r="G12" s="13">
        <f t="shared" si="3"/>
        <v>0</v>
      </c>
      <c r="H12" s="17">
        <f t="shared" si="4"/>
        <v>0</v>
      </c>
      <c r="I12" s="17">
        <f t="shared" si="2"/>
        <v>0</v>
      </c>
      <c r="J12" s="17">
        <f t="shared" si="5"/>
        <v>0</v>
      </c>
      <c r="K12" s="18">
        <f>IF((K11+G12+M12)&lt;&gt;K11,K11+G12+M12,0)</f>
        <v>0</v>
      </c>
      <c r="L12" s="19"/>
      <c r="M12" s="20"/>
      <c r="N12" s="40"/>
    </row>
    <row r="13" spans="1:17" ht="30" customHeight="1">
      <c r="A13" s="33"/>
      <c r="B13" s="9"/>
      <c r="C13" s="10"/>
      <c r="D13" s="11">
        <f t="shared" si="0"/>
        <v>0</v>
      </c>
      <c r="E13" s="35"/>
      <c r="F13" s="12">
        <f t="shared" si="1"/>
        <v>0</v>
      </c>
      <c r="G13" s="13">
        <f t="shared" si="3"/>
        <v>0</v>
      </c>
      <c r="H13" s="17">
        <f t="shared" si="4"/>
        <v>0</v>
      </c>
      <c r="I13" s="17">
        <f t="shared" si="2"/>
        <v>0</v>
      </c>
      <c r="J13" s="17">
        <f t="shared" si="5"/>
        <v>0</v>
      </c>
      <c r="K13" s="18">
        <f>IF((K12+G13+M13)&lt;&gt;K12,K12+G13+M13,0)</f>
        <v>0</v>
      </c>
      <c r="L13" s="19"/>
      <c r="M13" s="20"/>
      <c r="N13" s="45"/>
    </row>
    <row r="14" spans="1:17" ht="30" customHeight="1">
      <c r="A14" s="33"/>
      <c r="B14" s="9"/>
      <c r="C14" s="10"/>
      <c r="D14" s="11">
        <f t="shared" si="0"/>
        <v>0</v>
      </c>
      <c r="E14" s="35"/>
      <c r="F14" s="12">
        <f t="shared" si="1"/>
        <v>0</v>
      </c>
      <c r="G14" s="13">
        <f t="shared" si="3"/>
        <v>0</v>
      </c>
      <c r="H14" s="17">
        <f t="shared" si="4"/>
        <v>0</v>
      </c>
      <c r="I14" s="17">
        <f t="shared" si="2"/>
        <v>0</v>
      </c>
      <c r="J14" s="17">
        <f t="shared" si="5"/>
        <v>0</v>
      </c>
      <c r="K14" s="18">
        <f t="shared" ref="K14:K28" si="6">IF((K13+G14+M14)&lt;&gt;K13,K13+G14+M14,0)</f>
        <v>0</v>
      </c>
      <c r="L14" s="19"/>
      <c r="M14" s="20"/>
      <c r="N14" s="40"/>
    </row>
    <row r="15" spans="1:17" ht="30" customHeight="1">
      <c r="A15" s="33"/>
      <c r="B15" s="9"/>
      <c r="C15" s="10"/>
      <c r="D15" s="11">
        <f t="shared" si="0"/>
        <v>0</v>
      </c>
      <c r="E15" s="35"/>
      <c r="F15" s="12">
        <f t="shared" si="1"/>
        <v>0</v>
      </c>
      <c r="G15" s="13">
        <f t="shared" si="3"/>
        <v>0</v>
      </c>
      <c r="H15" s="17">
        <f t="shared" si="4"/>
        <v>0</v>
      </c>
      <c r="I15" s="17">
        <f t="shared" si="2"/>
        <v>0</v>
      </c>
      <c r="J15" s="17">
        <f t="shared" si="5"/>
        <v>0</v>
      </c>
      <c r="K15" s="18">
        <f t="shared" si="6"/>
        <v>0</v>
      </c>
      <c r="L15" s="19"/>
      <c r="M15" s="20"/>
      <c r="N15" s="40"/>
    </row>
    <row r="16" spans="1:17" ht="30" customHeight="1">
      <c r="A16" s="33"/>
      <c r="B16" s="9"/>
      <c r="C16" s="10"/>
      <c r="D16" s="11">
        <f>IF(E16=0,0,IF(C16&gt;0,(C16-C15)/100,0))</f>
        <v>0</v>
      </c>
      <c r="E16" s="35"/>
      <c r="F16" s="12">
        <f t="shared" si="1"/>
        <v>0</v>
      </c>
      <c r="G16" s="13">
        <f t="shared" si="3"/>
        <v>0</v>
      </c>
      <c r="H16" s="17">
        <f t="shared" si="4"/>
        <v>0</v>
      </c>
      <c r="I16" s="17">
        <f t="shared" si="2"/>
        <v>0</v>
      </c>
      <c r="J16" s="17">
        <f t="shared" si="5"/>
        <v>0</v>
      </c>
      <c r="K16" s="18">
        <f t="shared" si="6"/>
        <v>0</v>
      </c>
      <c r="L16" s="19"/>
      <c r="M16" s="20"/>
      <c r="N16" s="45"/>
    </row>
    <row r="17" spans="1:14" ht="30" customHeight="1">
      <c r="A17" s="33"/>
      <c r="B17" s="9"/>
      <c r="C17" s="10"/>
      <c r="D17" s="11">
        <f>IF(E17=0,0,IF(C17&gt;0,(C17-C16)/100,0))</f>
        <v>0</v>
      </c>
      <c r="E17" s="35"/>
      <c r="F17" s="12">
        <f t="shared" si="1"/>
        <v>0</v>
      </c>
      <c r="G17" s="13">
        <f t="shared" si="3"/>
        <v>0</v>
      </c>
      <c r="H17" s="17">
        <f t="shared" si="4"/>
        <v>0</v>
      </c>
      <c r="I17" s="17">
        <f t="shared" si="2"/>
        <v>0</v>
      </c>
      <c r="J17" s="17">
        <f t="shared" si="5"/>
        <v>0</v>
      </c>
      <c r="K17" s="18">
        <f>IF((K16+G17+M17)&lt;&gt;K16,K16+G17+M17,0)</f>
        <v>0</v>
      </c>
      <c r="L17" s="19"/>
      <c r="M17" s="20"/>
      <c r="N17" s="45"/>
    </row>
    <row r="18" spans="1:14" ht="30" customHeight="1">
      <c r="A18" s="33"/>
      <c r="B18" s="9"/>
      <c r="C18" s="10"/>
      <c r="D18" s="11">
        <f>IF(E18=0,0,IF(C18&gt;0,(C18-C17)/100,0))</f>
        <v>0</v>
      </c>
      <c r="E18" s="35"/>
      <c r="F18" s="12">
        <f t="shared" si="1"/>
        <v>0</v>
      </c>
      <c r="G18" s="13">
        <f t="shared" si="3"/>
        <v>0</v>
      </c>
      <c r="H18" s="17">
        <f t="shared" si="4"/>
        <v>0</v>
      </c>
      <c r="I18" s="17">
        <f t="shared" si="2"/>
        <v>0</v>
      </c>
      <c r="J18" s="17">
        <f t="shared" si="5"/>
        <v>0</v>
      </c>
      <c r="K18" s="18">
        <f>IF((K17+G18+M18)&lt;&gt;K17,K17+G18+M18,0)</f>
        <v>0</v>
      </c>
      <c r="L18" s="19"/>
      <c r="M18" s="20"/>
      <c r="N18" s="40"/>
    </row>
    <row r="19" spans="1:14" ht="30" customHeight="1">
      <c r="A19" s="33"/>
      <c r="B19" s="9"/>
      <c r="C19" s="10"/>
      <c r="D19" s="11">
        <f t="shared" si="0"/>
        <v>0</v>
      </c>
      <c r="E19" s="35"/>
      <c r="F19" s="12">
        <f t="shared" si="1"/>
        <v>0</v>
      </c>
      <c r="G19" s="13">
        <f t="shared" si="3"/>
        <v>0</v>
      </c>
      <c r="H19" s="17">
        <f t="shared" si="4"/>
        <v>0</v>
      </c>
      <c r="I19" s="17">
        <f t="shared" si="2"/>
        <v>0</v>
      </c>
      <c r="J19" s="17">
        <f t="shared" si="5"/>
        <v>0</v>
      </c>
      <c r="K19" s="18">
        <f t="shared" si="6"/>
        <v>0</v>
      </c>
      <c r="L19" s="19"/>
      <c r="M19" s="20"/>
      <c r="N19" s="40"/>
    </row>
    <row r="20" spans="1:14" ht="30" customHeight="1">
      <c r="A20" s="33"/>
      <c r="B20" s="9"/>
      <c r="C20" s="10"/>
      <c r="D20" s="11">
        <f t="shared" si="0"/>
        <v>0</v>
      </c>
      <c r="E20" s="35"/>
      <c r="F20" s="12">
        <f t="shared" si="1"/>
        <v>0</v>
      </c>
      <c r="G20" s="13">
        <f t="shared" si="3"/>
        <v>0</v>
      </c>
      <c r="H20" s="17">
        <f t="shared" si="4"/>
        <v>0</v>
      </c>
      <c r="I20" s="17">
        <f t="shared" si="2"/>
        <v>0</v>
      </c>
      <c r="J20" s="17">
        <f t="shared" si="5"/>
        <v>0</v>
      </c>
      <c r="K20" s="18">
        <f t="shared" si="6"/>
        <v>0</v>
      </c>
      <c r="L20" s="19"/>
      <c r="M20" s="20"/>
      <c r="N20" s="40"/>
    </row>
    <row r="21" spans="1:14" ht="30" customHeight="1">
      <c r="A21" s="33"/>
      <c r="B21" s="9"/>
      <c r="C21" s="10"/>
      <c r="D21" s="11">
        <f t="shared" ref="D21:D28" si="7">IF(E21=0,0,IF(C21&gt;0,(C21-C20)/100,0))</f>
        <v>0</v>
      </c>
      <c r="E21" s="35"/>
      <c r="F21" s="12">
        <f t="shared" si="1"/>
        <v>0</v>
      </c>
      <c r="G21" s="13">
        <f t="shared" si="3"/>
        <v>0</v>
      </c>
      <c r="H21" s="17">
        <f t="shared" si="4"/>
        <v>0</v>
      </c>
      <c r="I21" s="17">
        <f t="shared" si="2"/>
        <v>0</v>
      </c>
      <c r="J21" s="17">
        <f t="shared" si="5"/>
        <v>0</v>
      </c>
      <c r="K21" s="18">
        <f t="shared" si="6"/>
        <v>0</v>
      </c>
      <c r="L21" s="19"/>
      <c r="M21" s="20"/>
      <c r="N21" s="45"/>
    </row>
    <row r="22" spans="1:14" ht="30" customHeight="1">
      <c r="A22" s="33"/>
      <c r="B22" s="9"/>
      <c r="C22" s="10"/>
      <c r="D22" s="11">
        <f t="shared" si="7"/>
        <v>0</v>
      </c>
      <c r="E22" s="35"/>
      <c r="F22" s="12">
        <f t="shared" si="1"/>
        <v>0</v>
      </c>
      <c r="G22" s="13">
        <f t="shared" si="3"/>
        <v>0</v>
      </c>
      <c r="H22" s="17">
        <f t="shared" si="4"/>
        <v>0</v>
      </c>
      <c r="I22" s="17">
        <f t="shared" si="2"/>
        <v>0</v>
      </c>
      <c r="J22" s="17">
        <f t="shared" si="5"/>
        <v>0</v>
      </c>
      <c r="K22" s="18">
        <f t="shared" si="6"/>
        <v>0</v>
      </c>
      <c r="L22" s="19"/>
      <c r="M22" s="20"/>
      <c r="N22" s="40"/>
    </row>
    <row r="23" spans="1:14" ht="30" customHeight="1">
      <c r="A23" s="33"/>
      <c r="B23" s="9"/>
      <c r="C23" s="10"/>
      <c r="D23" s="11">
        <f t="shared" si="7"/>
        <v>0</v>
      </c>
      <c r="E23" s="35"/>
      <c r="F23" s="12">
        <f t="shared" si="1"/>
        <v>0</v>
      </c>
      <c r="G23" s="13">
        <f t="shared" si="3"/>
        <v>0</v>
      </c>
      <c r="H23" s="17">
        <f t="shared" si="4"/>
        <v>0</v>
      </c>
      <c r="I23" s="17">
        <f t="shared" si="2"/>
        <v>0</v>
      </c>
      <c r="J23" s="17">
        <f t="shared" si="5"/>
        <v>0</v>
      </c>
      <c r="K23" s="18">
        <f t="shared" si="6"/>
        <v>0</v>
      </c>
      <c r="L23" s="19"/>
      <c r="M23" s="20"/>
      <c r="N23" s="45"/>
    </row>
    <row r="24" spans="1:14" ht="30" customHeight="1">
      <c r="A24" s="33"/>
      <c r="B24" s="9"/>
      <c r="C24" s="10"/>
      <c r="D24" s="11">
        <f t="shared" si="7"/>
        <v>0</v>
      </c>
      <c r="E24" s="35"/>
      <c r="F24" s="12">
        <f t="shared" si="1"/>
        <v>0</v>
      </c>
      <c r="G24" s="13">
        <f t="shared" si="3"/>
        <v>0</v>
      </c>
      <c r="H24" s="17">
        <f t="shared" si="4"/>
        <v>0</v>
      </c>
      <c r="I24" s="17">
        <f t="shared" si="2"/>
        <v>0</v>
      </c>
      <c r="J24" s="17">
        <f t="shared" si="5"/>
        <v>0</v>
      </c>
      <c r="K24" s="18">
        <f t="shared" si="6"/>
        <v>0</v>
      </c>
      <c r="L24" s="19"/>
      <c r="M24" s="20"/>
      <c r="N24" s="40"/>
    </row>
    <row r="25" spans="1:14" ht="30" customHeight="1">
      <c r="A25" s="33"/>
      <c r="B25" s="9"/>
      <c r="C25" s="10"/>
      <c r="D25" s="11">
        <f t="shared" si="7"/>
        <v>0</v>
      </c>
      <c r="E25" s="35"/>
      <c r="F25" s="12">
        <f t="shared" si="1"/>
        <v>0</v>
      </c>
      <c r="G25" s="13">
        <f t="shared" si="3"/>
        <v>0</v>
      </c>
      <c r="H25" s="17">
        <f t="shared" si="4"/>
        <v>0</v>
      </c>
      <c r="I25" s="17">
        <f t="shared" si="2"/>
        <v>0</v>
      </c>
      <c r="J25" s="17">
        <f t="shared" si="5"/>
        <v>0</v>
      </c>
      <c r="K25" s="18">
        <f t="shared" si="6"/>
        <v>0</v>
      </c>
      <c r="L25" s="19"/>
      <c r="M25" s="20"/>
      <c r="N25" s="40"/>
    </row>
    <row r="26" spans="1:14" ht="30" customHeight="1">
      <c r="A26" s="33"/>
      <c r="B26" s="9"/>
      <c r="C26" s="10"/>
      <c r="D26" s="11">
        <f t="shared" si="7"/>
        <v>0</v>
      </c>
      <c r="E26" s="35"/>
      <c r="F26" s="12">
        <f t="shared" si="1"/>
        <v>0</v>
      </c>
      <c r="G26" s="13">
        <f t="shared" si="3"/>
        <v>0</v>
      </c>
      <c r="H26" s="17">
        <f t="shared" si="4"/>
        <v>0</v>
      </c>
      <c r="I26" s="17">
        <f t="shared" si="2"/>
        <v>0</v>
      </c>
      <c r="J26" s="17">
        <f t="shared" si="5"/>
        <v>0</v>
      </c>
      <c r="K26" s="18">
        <f t="shared" si="6"/>
        <v>0</v>
      </c>
      <c r="L26" s="19"/>
      <c r="M26" s="20"/>
      <c r="N26" s="40"/>
    </row>
    <row r="27" spans="1:14" ht="30" customHeight="1">
      <c r="A27" s="33"/>
      <c r="B27" s="9"/>
      <c r="C27" s="10"/>
      <c r="D27" s="11">
        <f t="shared" si="7"/>
        <v>0</v>
      </c>
      <c r="E27" s="35"/>
      <c r="F27" s="12">
        <f t="shared" si="1"/>
        <v>0</v>
      </c>
      <c r="G27" s="13">
        <f t="shared" si="3"/>
        <v>0</v>
      </c>
      <c r="H27" s="17">
        <f t="shared" si="4"/>
        <v>0</v>
      </c>
      <c r="I27" s="17">
        <f t="shared" si="2"/>
        <v>0</v>
      </c>
      <c r="J27" s="17">
        <f t="shared" si="5"/>
        <v>0</v>
      </c>
      <c r="K27" s="18">
        <f t="shared" si="6"/>
        <v>0</v>
      </c>
      <c r="L27" s="19"/>
      <c r="M27" s="20"/>
      <c r="N27" s="40"/>
    </row>
    <row r="28" spans="1:14" ht="30" customHeight="1">
      <c r="A28" s="33"/>
      <c r="B28" s="9"/>
      <c r="C28" s="10"/>
      <c r="D28" s="11">
        <f t="shared" si="7"/>
        <v>0</v>
      </c>
      <c r="E28" s="35"/>
      <c r="F28" s="12">
        <f t="shared" si="1"/>
        <v>0</v>
      </c>
      <c r="G28" s="13">
        <f t="shared" si="3"/>
        <v>0</v>
      </c>
      <c r="H28" s="17">
        <f t="shared" si="4"/>
        <v>0</v>
      </c>
      <c r="I28" s="17">
        <f t="shared" si="2"/>
        <v>0</v>
      </c>
      <c r="J28" s="17">
        <f t="shared" si="5"/>
        <v>0</v>
      </c>
      <c r="K28" s="18">
        <f t="shared" si="6"/>
        <v>0</v>
      </c>
      <c r="L28" s="19"/>
      <c r="M28" s="20"/>
      <c r="N28" s="40"/>
    </row>
    <row r="29" spans="1:14" ht="30" customHeight="1">
      <c r="A29" s="33"/>
      <c r="B29" s="9"/>
      <c r="C29" s="10"/>
      <c r="D29" s="11">
        <f t="shared" ref="D29:D34" si="8">IF(E29=0,0,IF(C29&gt;0,(C29-C28)/100,0))</f>
        <v>0</v>
      </c>
      <c r="E29" s="35"/>
      <c r="F29" s="12">
        <f t="shared" ref="F29:F34" si="9">IF(E29=0,0,IF(J29&lt;-20,-D29/1.5+E29,IF(J29&lt;0,E29,D29+E29)))</f>
        <v>0</v>
      </c>
      <c r="G29" s="13">
        <f t="shared" ref="G29:G34" si="10">IF(E29=0,0,TIME(0,60/$N$3*F29,0))</f>
        <v>0</v>
      </c>
      <c r="H29" s="17">
        <f t="shared" ref="H29:H34" si="11">H28+E29</f>
        <v>0</v>
      </c>
      <c r="I29" s="17">
        <f t="shared" ref="I29:I34" si="12">I28+F29</f>
        <v>0</v>
      </c>
      <c r="J29" s="17">
        <f t="shared" ref="J29:J34" si="13">IF(E29=0,0,D29/(10*E29)*100)</f>
        <v>0</v>
      </c>
      <c r="K29" s="18">
        <f t="shared" ref="K29:K34" si="14">IF((K28+G29+M29)&lt;&gt;K28,K28+G29+M29,0)</f>
        <v>0</v>
      </c>
      <c r="L29" s="19"/>
      <c r="M29" s="20"/>
      <c r="N29" s="40"/>
    </row>
    <row r="30" spans="1:14" ht="30" customHeight="1">
      <c r="A30" s="33"/>
      <c r="B30" s="9"/>
      <c r="C30" s="10"/>
      <c r="D30" s="11">
        <f t="shared" si="8"/>
        <v>0</v>
      </c>
      <c r="E30" s="35"/>
      <c r="F30" s="12">
        <f t="shared" si="9"/>
        <v>0</v>
      </c>
      <c r="G30" s="13">
        <f t="shared" si="10"/>
        <v>0</v>
      </c>
      <c r="H30" s="17">
        <f t="shared" si="11"/>
        <v>0</v>
      </c>
      <c r="I30" s="17">
        <f t="shared" si="12"/>
        <v>0</v>
      </c>
      <c r="J30" s="17">
        <f t="shared" si="13"/>
        <v>0</v>
      </c>
      <c r="K30" s="18">
        <f t="shared" si="14"/>
        <v>0</v>
      </c>
      <c r="L30" s="19"/>
      <c r="M30" s="20"/>
      <c r="N30" s="40"/>
    </row>
    <row r="31" spans="1:14" ht="30" customHeight="1">
      <c r="A31" s="33"/>
      <c r="B31" s="9"/>
      <c r="C31" s="10"/>
      <c r="D31" s="11">
        <f t="shared" si="8"/>
        <v>0</v>
      </c>
      <c r="E31" s="35"/>
      <c r="F31" s="12">
        <f t="shared" si="9"/>
        <v>0</v>
      </c>
      <c r="G31" s="13">
        <f t="shared" si="10"/>
        <v>0</v>
      </c>
      <c r="H31" s="17">
        <f t="shared" si="11"/>
        <v>0</v>
      </c>
      <c r="I31" s="17">
        <f t="shared" si="12"/>
        <v>0</v>
      </c>
      <c r="J31" s="17">
        <f t="shared" si="13"/>
        <v>0</v>
      </c>
      <c r="K31" s="18">
        <f t="shared" si="14"/>
        <v>0</v>
      </c>
      <c r="L31" s="19"/>
      <c r="M31" s="20"/>
      <c r="N31" s="45"/>
    </row>
    <row r="32" spans="1:14" ht="30" customHeight="1">
      <c r="A32" s="33"/>
      <c r="B32" s="9"/>
      <c r="C32" s="10"/>
      <c r="D32" s="11">
        <f t="shared" si="8"/>
        <v>0</v>
      </c>
      <c r="E32" s="35"/>
      <c r="F32" s="12">
        <f t="shared" si="9"/>
        <v>0</v>
      </c>
      <c r="G32" s="13">
        <f t="shared" si="10"/>
        <v>0</v>
      </c>
      <c r="H32" s="17">
        <f t="shared" si="11"/>
        <v>0</v>
      </c>
      <c r="I32" s="17">
        <f t="shared" si="12"/>
        <v>0</v>
      </c>
      <c r="J32" s="17">
        <f t="shared" si="13"/>
        <v>0</v>
      </c>
      <c r="K32" s="18">
        <f t="shared" si="14"/>
        <v>0</v>
      </c>
      <c r="L32" s="19"/>
      <c r="M32" s="20"/>
      <c r="N32" s="40"/>
    </row>
    <row r="33" spans="1:14" ht="30" customHeight="1">
      <c r="A33" s="33"/>
      <c r="B33" s="9"/>
      <c r="C33" s="10"/>
      <c r="D33" s="11">
        <f t="shared" si="8"/>
        <v>0</v>
      </c>
      <c r="E33" s="35"/>
      <c r="F33" s="12">
        <f t="shared" si="9"/>
        <v>0</v>
      </c>
      <c r="G33" s="13">
        <f t="shared" si="10"/>
        <v>0</v>
      </c>
      <c r="H33" s="17">
        <f t="shared" si="11"/>
        <v>0</v>
      </c>
      <c r="I33" s="17">
        <f t="shared" si="12"/>
        <v>0</v>
      </c>
      <c r="J33" s="17">
        <f t="shared" si="13"/>
        <v>0</v>
      </c>
      <c r="K33" s="18">
        <f t="shared" si="14"/>
        <v>0</v>
      </c>
      <c r="L33" s="19"/>
      <c r="M33" s="20"/>
      <c r="N33" s="40"/>
    </row>
    <row r="34" spans="1:14" ht="30" customHeight="1" thickBot="1">
      <c r="A34" s="33"/>
      <c r="B34" s="9"/>
      <c r="C34" s="10"/>
      <c r="D34" s="11">
        <f t="shared" si="8"/>
        <v>0</v>
      </c>
      <c r="E34" s="35"/>
      <c r="F34" s="12">
        <f t="shared" si="9"/>
        <v>0</v>
      </c>
      <c r="G34" s="13">
        <f t="shared" si="10"/>
        <v>0</v>
      </c>
      <c r="H34" s="17">
        <f t="shared" si="11"/>
        <v>0</v>
      </c>
      <c r="I34" s="17">
        <f t="shared" si="12"/>
        <v>0</v>
      </c>
      <c r="J34" s="17">
        <f t="shared" si="13"/>
        <v>0</v>
      </c>
      <c r="K34" s="18">
        <f t="shared" si="14"/>
        <v>0</v>
      </c>
      <c r="L34" s="19"/>
      <c r="M34" s="20"/>
      <c r="N34" s="40"/>
    </row>
    <row r="35" spans="1:14" ht="30" customHeight="1">
      <c r="A35" s="31" t="s">
        <v>25</v>
      </c>
      <c r="B35" s="4"/>
      <c r="C35" s="5"/>
      <c r="D35" s="5"/>
      <c r="E35" s="5"/>
      <c r="F35" s="5"/>
      <c r="G35" s="6">
        <f>SUM(G8:G34)</f>
        <v>0</v>
      </c>
      <c r="H35" s="7">
        <f>MAX(H9:H34)</f>
        <v>0</v>
      </c>
      <c r="I35" s="7">
        <f>MAX(I9:I34)</f>
        <v>0</v>
      </c>
      <c r="J35" s="5"/>
      <c r="K35" s="5"/>
      <c r="L35" s="5"/>
      <c r="M35" s="8">
        <f>SUM(M8:M34)</f>
        <v>0</v>
      </c>
      <c r="N35" s="41"/>
    </row>
    <row r="36" spans="1:14" ht="30" customHeight="1"/>
    <row r="37" spans="1:14" ht="3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43"/>
    </row>
    <row r="38" spans="1:14" ht="3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43"/>
    </row>
    <row r="39" spans="1:14" ht="3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43"/>
    </row>
    <row r="40" spans="1:14" ht="3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3"/>
    </row>
    <row r="41" spans="1:14" ht="30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3"/>
    </row>
    <row r="42" spans="1:1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3"/>
    </row>
    <row r="43" spans="1:1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3"/>
    </row>
    <row r="44" spans="1:1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43"/>
    </row>
    <row r="45" spans="1:1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43"/>
    </row>
    <row r="46" spans="1:14" ht="15.75" thickBo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44"/>
    </row>
    <row r="47" spans="1:1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43"/>
    </row>
  </sheetData>
  <mergeCells count="19">
    <mergeCell ref="K4:K6"/>
    <mergeCell ref="L4:L6"/>
    <mergeCell ref="M4:M6"/>
    <mergeCell ref="N4:N7"/>
    <mergeCell ref="A7:B7"/>
    <mergeCell ref="I4:I6"/>
    <mergeCell ref="B2:M2"/>
    <mergeCell ref="B3:C3"/>
    <mergeCell ref="D3:G3"/>
    <mergeCell ref="H3:L3"/>
    <mergeCell ref="B4:C4"/>
    <mergeCell ref="D4:D6"/>
    <mergeCell ref="E4:E6"/>
    <mergeCell ref="F4:F6"/>
    <mergeCell ref="G4:G6"/>
    <mergeCell ref="H4:H6"/>
    <mergeCell ref="A5:C5"/>
    <mergeCell ref="A6:C6"/>
    <mergeCell ref="J4:J6"/>
  </mergeCells>
  <phoneticPr fontId="9" type="noConversion"/>
  <pageMargins left="0.71" right="0.71" top="0.75000000000000011" bottom="0.75000000000000011" header="0.31" footer="0.31"/>
  <pageSetup paperSize="9" scale="53" orientation="portrait" horizontalDpi="300" verticalDpi="300" r:id="rId1"/>
  <headerFooter>
    <oddFooter>&amp;L&amp;"Arial,Fett"&amp;8Bundesamt für Sport BASPO&amp;"Arial,Standard"
Jugend+Sport&amp;R&amp;"Arial,Standard"&amp;8BASPO/J+S     Lagersport/Trekking     30.401.532 d, Ausgabe 2014</oddFooter>
  </headerFooter>
  <drawing r:id="rId2"/>
  <extLst>
    <ext xmlns:mx="http://schemas.microsoft.com/office/mac/excel/2008/main" uri="{64002731-A6B0-56B0-2670-7721B7C09600}">
      <mx:PLV Mode="1" OnePage="0" WScale="5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leer</vt:lpstr>
      <vt:lpstr>leer!Druckbereich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2022-04-08T21:41:38Z</dcterms:modified>
</cp:coreProperties>
</file>